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505" activeTab="1"/>
  </bookViews>
  <sheets>
    <sheet name="EPD - General Questions" sheetId="1" r:id="rId1"/>
    <sheet name="EPD - Monthly Input-Output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6" i="3" l="1"/>
  <c r="Q35" i="3"/>
  <c r="Q34" i="3"/>
  <c r="Q33" i="3"/>
  <c r="Q32" i="3"/>
  <c r="Q31" i="3"/>
  <c r="Q30" i="3"/>
  <c r="Q18" i="3"/>
  <c r="Q19" i="3"/>
  <c r="Q20" i="3"/>
  <c r="Q21" i="3"/>
  <c r="Q22" i="3"/>
  <c r="Q23" i="3"/>
  <c r="Q24" i="3"/>
  <c r="Q25" i="3"/>
  <c r="Q26" i="3"/>
  <c r="Q27" i="3"/>
  <c r="Q28" i="3"/>
  <c r="Q17" i="3"/>
  <c r="Q44" i="3"/>
  <c r="S44" i="3"/>
  <c r="Q4" i="3" l="1"/>
  <c r="Q5" i="3" s="1"/>
  <c r="Q42" i="3"/>
  <c r="Q41" i="3"/>
  <c r="Q40" i="3"/>
  <c r="Q39" i="3"/>
  <c r="Q38" i="3"/>
  <c r="Q15" i="3"/>
  <c r="Q14" i="3"/>
  <c r="Q13" i="3"/>
  <c r="Q12" i="3"/>
  <c r="Q11" i="3"/>
  <c r="Q10" i="3"/>
  <c r="Q9" i="3"/>
  <c r="Q3" i="3"/>
</calcChain>
</file>

<file path=xl/comments1.xml><?xml version="1.0" encoding="utf-8"?>
<comments xmlns="http://schemas.openxmlformats.org/spreadsheetml/2006/main">
  <authors>
    <author>Trisha Montalbo</author>
  </authors>
  <commentList>
    <comment ref="S44" authorId="0">
      <text>
        <r>
          <rPr>
            <b/>
            <sz val="9"/>
            <color indexed="81"/>
            <rFont val="Tahoma"/>
            <family val="2"/>
          </rPr>
          <t>Trisha Montalbo:</t>
        </r>
        <r>
          <rPr>
            <sz val="9"/>
            <color indexed="81"/>
            <rFont val="Tahoma"/>
            <family val="2"/>
          </rPr>
          <t xml:space="preserve">
http://www.epa.vic.gov.au/business-and-industry/lower-your-impact/~/media/Files/bus/EREP/docs/wastematerials-densities-data.pdf</t>
        </r>
      </text>
    </comment>
  </commentList>
</comments>
</file>

<file path=xl/sharedStrings.xml><?xml version="1.0" encoding="utf-8"?>
<sst xmlns="http://schemas.openxmlformats.org/spreadsheetml/2006/main" count="170" uniqueCount="78">
  <si>
    <t>FABRICATED STRUCTURAL STEEL</t>
  </si>
  <si>
    <t>Select Units</t>
  </si>
  <si>
    <t>Yes</t>
  </si>
  <si>
    <t>Company Name:</t>
  </si>
  <si>
    <t>No</t>
  </si>
  <si>
    <t>Zip Code of Fabrication Facility:</t>
  </si>
  <si>
    <t>Contact Person Submitting Data:</t>
  </si>
  <si>
    <t>Contact Person Email Address:</t>
  </si>
  <si>
    <t>Please provide the below data representing the 12-month period from April 2019 to March 2020</t>
  </si>
  <si>
    <t>Structural steel includes plate, HSS, and hot-rolled sections as defined by the AISC Code of Standard Practice, Section 2</t>
  </si>
  <si>
    <t>General Questions</t>
  </si>
  <si>
    <t>Notes</t>
  </si>
  <si>
    <t>Estimate the percentage of shop hours attributed to structural steel fabrication, as opposed to miscellaneous steel fabrication, service center operations, or other activities.</t>
  </si>
  <si>
    <t>%</t>
  </si>
  <si>
    <t>Estimate the percentage of structural tonnage shipped in each the following categories:</t>
  </si>
  <si>
    <t xml:space="preserve">     Buildings</t>
  </si>
  <si>
    <t xml:space="preserve">     Bridges</t>
  </si>
  <si>
    <t xml:space="preserve">     Industrial</t>
  </si>
  <si>
    <t>Does your shop surface prep structural steel using a blasting machine?</t>
  </si>
  <si>
    <t xml:space="preserve">     If so, what percentage of your structural material is blasted?</t>
  </si>
  <si>
    <t>miles</t>
  </si>
  <si>
    <t>What is the one-way driving distance between your facility and the mill from which you purchase the highest tonnage of steel?</t>
  </si>
  <si>
    <t>Does your facility have separate electrical meters for the office and the shop?</t>
  </si>
  <si>
    <t>STRUCTURAL STEEL</t>
  </si>
  <si>
    <t>Fabricated structural steel shipped</t>
  </si>
  <si>
    <t>tons/month</t>
  </si>
  <si>
    <t>Total steel scrap sold for recycling</t>
  </si>
  <si>
    <t>OTHER MATERIALS (excluding coating materials)</t>
  </si>
  <si>
    <t>Welding Electrodes</t>
  </si>
  <si>
    <t xml:space="preserve">     Flux Core</t>
  </si>
  <si>
    <t xml:space="preserve">     Metal Core</t>
  </si>
  <si>
    <t>Compressed Gases</t>
  </si>
  <si>
    <t xml:space="preserve">     Argon</t>
  </si>
  <si>
    <t xml:space="preserve">     Carbon Dioxide</t>
  </si>
  <si>
    <t xml:space="preserve">     Oxygen</t>
  </si>
  <si>
    <t>Liquid Gases</t>
  </si>
  <si>
    <t>TOTAL SHOP ENERGY CONSUMPTION</t>
  </si>
  <si>
    <t>kWh/month</t>
  </si>
  <si>
    <t xml:space="preserve">     Propane for internal transport</t>
  </si>
  <si>
    <t>lbs/month</t>
  </si>
  <si>
    <t xml:space="preserve">     Gasoline for internal transport</t>
  </si>
  <si>
    <t>gal/month</t>
  </si>
  <si>
    <t xml:space="preserve">     Diesel for internal transport</t>
  </si>
  <si>
    <t>SHOP WASTE (exclude coating wastes and any material to recycling)</t>
  </si>
  <si>
    <t xml:space="preserve">     Amount of waste sent to a landfill</t>
  </si>
  <si>
    <t>gals/month</t>
  </si>
  <si>
    <r>
      <t>ft</t>
    </r>
    <r>
      <rPr>
        <vertAlign val="superscript"/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/month</t>
    </r>
  </si>
  <si>
    <r>
      <t>yd</t>
    </r>
    <r>
      <rPr>
        <vertAlign val="superscript"/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/month</t>
    </r>
  </si>
  <si>
    <r>
      <t xml:space="preserve">Materials </t>
    </r>
    <r>
      <rPr>
        <b/>
        <sz val="11"/>
        <color rgb="FF000000"/>
        <rFont val="Calibri"/>
        <family val="2"/>
      </rPr>
      <t>CONSUMED</t>
    </r>
    <r>
      <rPr>
        <sz val="11"/>
        <color rgb="FF000000"/>
        <rFont val="Calibri"/>
        <family val="2"/>
      </rPr>
      <t xml:space="preserve"> during fabrication
</t>
    </r>
    <r>
      <rPr>
        <i/>
        <sz val="11"/>
        <color rgb="FFC0504D"/>
        <rFont val="Calibri"/>
        <family val="2"/>
      </rPr>
      <t>(You may wish to contact your suppliers for this information)</t>
    </r>
  </si>
  <si>
    <t>INPUTS/OUTPUTS TO THE FABRICATION PROCESS</t>
  </si>
  <si>
    <t>Estimate the percentage of your tonnage you procured from a service center rather than mill direct</t>
  </si>
  <si>
    <t>What is the one-way distance between your facility and the service center from which you purchase the highest tonnage of steel?</t>
  </si>
  <si>
    <t xml:space="preserve">     Stick</t>
  </si>
  <si>
    <t xml:space="preserve">     Submerged Arc</t>
  </si>
  <si>
    <t xml:space="preserve">     Acetylene</t>
  </si>
  <si>
    <t xml:space="preserve">     Nitrogen</t>
  </si>
  <si>
    <t xml:space="preserve">     Natural Gas (exclude HVAC)</t>
  </si>
  <si>
    <t xml:space="preserve">     Propane (exclude internal transport)</t>
  </si>
  <si>
    <t xml:space="preserve">     Propylene</t>
  </si>
  <si>
    <t>Units</t>
  </si>
  <si>
    <t>Percentage of steel scrap from structural steel fabrication (versus other steel product fabrication)</t>
  </si>
  <si>
    <t>short tons/month</t>
  </si>
  <si>
    <t xml:space="preserve">     GMAW</t>
  </si>
  <si>
    <t xml:space="preserve">     Steel wire</t>
  </si>
  <si>
    <t xml:space="preserve">     Helium</t>
  </si>
  <si>
    <t xml:space="preserve">     Other (please specify generic name, not trade name)</t>
  </si>
  <si>
    <t xml:space="preserve">     Other (please specify)</t>
  </si>
  <si>
    <t>Annual</t>
  </si>
  <si>
    <t>short tons / yr</t>
  </si>
  <si>
    <t>lbs / yr</t>
  </si>
  <si>
    <t>kWh / yr</t>
  </si>
  <si>
    <t>lbs / yd3</t>
  </si>
  <si>
    <t>tons / yr</t>
  </si>
  <si>
    <t>cu ft / lb</t>
  </si>
  <si>
    <t>gal / month</t>
  </si>
  <si>
    <t xml:space="preserve">     75/25  Argon/CO2</t>
  </si>
  <si>
    <t xml:space="preserve">     90/10  Argon/CO2</t>
  </si>
  <si>
    <t xml:space="preserve">     Electricity (exclude office)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</si>
</sst>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18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i/>
      <sz val="11"/>
      <color rgb="FF000000"/>
      <name val="Calibri"/>
      <family val="2"/>
    </font>
    <font>
      <i/>
      <sz val="11"/>
      <color rgb="FFC0504D"/>
      <name val="Calibri"/>
      <family val="2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14"/>
      <color theme="0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0.24997711111789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B7B7B7"/>
        <bgColor rgb="FFB7B7B7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ck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ck">
        <color rgb="FF000000"/>
      </bottom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/>
    <xf numFmtId="0" fontId="3" fillId="0" borderId="0" xfId="0" applyFont="1"/>
    <xf numFmtId="0" fontId="0" fillId="6" borderId="2" xfId="0" applyFont="1" applyFill="1" applyBorder="1" applyAlignment="1">
      <alignment horizontal="center"/>
    </xf>
    <xf numFmtId="0" fontId="0" fillId="6" borderId="2" xfId="0" applyFont="1" applyFill="1" applyBorder="1"/>
    <xf numFmtId="0" fontId="0" fillId="6" borderId="2" xfId="0" applyFont="1" applyFill="1" applyBorder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/>
    <xf numFmtId="0" fontId="1" fillId="2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1" xfId="0" applyFont="1" applyBorder="1"/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3" borderId="7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3" borderId="7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3" borderId="18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" borderId="24" xfId="0" applyFont="1" applyFill="1" applyBorder="1" applyAlignment="1">
      <alignment vertical="center" wrapText="1"/>
    </xf>
    <xf numFmtId="0" fontId="0" fillId="3" borderId="25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0" fillId="3" borderId="27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3" borderId="24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/>
    <xf numFmtId="0" fontId="3" fillId="0" borderId="19" xfId="0" applyFont="1" applyBorder="1" applyAlignment="1">
      <alignment horizontal="center" vertical="center"/>
    </xf>
    <xf numFmtId="0" fontId="0" fillId="0" borderId="19" xfId="0" applyFont="1" applyBorder="1"/>
    <xf numFmtId="0" fontId="3" fillId="5" borderId="33" xfId="0" applyFont="1" applyFill="1" applyBorder="1"/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/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/>
    <xf numFmtId="0" fontId="3" fillId="5" borderId="33" xfId="0" applyFont="1" applyFill="1" applyBorder="1" applyAlignment="1">
      <alignment horizontal="center"/>
    </xf>
    <xf numFmtId="0" fontId="0" fillId="5" borderId="33" xfId="0" applyFont="1" applyFill="1" applyBorder="1"/>
    <xf numFmtId="0" fontId="0" fillId="3" borderId="36" xfId="0" applyFont="1" applyFill="1" applyBorder="1"/>
    <xf numFmtId="0" fontId="0" fillId="0" borderId="9" xfId="0" applyFont="1" applyBorder="1"/>
    <xf numFmtId="0" fontId="0" fillId="0" borderId="20" xfId="0" applyFont="1" applyBorder="1"/>
    <xf numFmtId="0" fontId="3" fillId="5" borderId="37" xfId="0" applyFont="1" applyFill="1" applyBorder="1"/>
    <xf numFmtId="0" fontId="0" fillId="3" borderId="35" xfId="0" applyFont="1" applyFill="1" applyBorder="1"/>
    <xf numFmtId="0" fontId="0" fillId="6" borderId="3" xfId="0" applyFont="1" applyFill="1" applyBorder="1"/>
    <xf numFmtId="0" fontId="0" fillId="0" borderId="22" xfId="0" applyFont="1" applyBorder="1"/>
    <xf numFmtId="0" fontId="0" fillId="0" borderId="38" xfId="0" applyFont="1" applyBorder="1"/>
    <xf numFmtId="0" fontId="11" fillId="2" borderId="7" xfId="0" applyFont="1" applyFill="1" applyBorder="1" applyAlignment="1">
      <alignment vertical="center"/>
    </xf>
    <xf numFmtId="0" fontId="0" fillId="7" borderId="36" xfId="0" applyFont="1" applyFill="1" applyBorder="1"/>
    <xf numFmtId="0" fontId="2" fillId="8" borderId="39" xfId="0" applyFont="1" applyFill="1" applyBorder="1" applyAlignment="1"/>
    <xf numFmtId="0" fontId="11" fillId="2" borderId="40" xfId="0" applyFont="1" applyFill="1" applyBorder="1" applyAlignment="1">
      <alignment horizontal="left"/>
    </xf>
    <xf numFmtId="164" fontId="11" fillId="2" borderId="41" xfId="0" applyNumberFormat="1" applyFont="1" applyFill="1" applyBorder="1" applyAlignment="1">
      <alignment horizontal="center"/>
    </xf>
    <xf numFmtId="164" fontId="11" fillId="2" borderId="42" xfId="0" applyNumberFormat="1" applyFont="1" applyFill="1" applyBorder="1" applyAlignment="1">
      <alignment horizontal="center"/>
    </xf>
    <xf numFmtId="0" fontId="2" fillId="0" borderId="22" xfId="0" applyFont="1" applyBorder="1"/>
    <xf numFmtId="0" fontId="1" fillId="5" borderId="33" xfId="0" applyFont="1" applyFill="1" applyBorder="1"/>
    <xf numFmtId="0" fontId="0" fillId="5" borderId="37" xfId="0" applyFont="1" applyFill="1" applyBorder="1"/>
    <xf numFmtId="0" fontId="5" fillId="5" borderId="43" xfId="0" applyFont="1" applyFill="1" applyBorder="1" applyAlignment="1"/>
    <xf numFmtId="0" fontId="0" fillId="3" borderId="23" xfId="0" applyFont="1" applyFill="1" applyBorder="1"/>
    <xf numFmtId="0" fontId="0" fillId="3" borderId="8" xfId="0" applyFont="1" applyFill="1" applyBorder="1"/>
    <xf numFmtId="0" fontId="5" fillId="5" borderId="43" xfId="0" applyFont="1" applyFill="1" applyBorder="1"/>
    <xf numFmtId="0" fontId="10" fillId="7" borderId="1" xfId="0" applyFont="1" applyFill="1" applyBorder="1" applyAlignment="1">
      <alignment wrapText="1"/>
    </xf>
    <xf numFmtId="0" fontId="7" fillId="6" borderId="4" xfId="0" applyFont="1" applyFill="1" applyBorder="1" applyAlignment="1"/>
    <xf numFmtId="0" fontId="0" fillId="3" borderId="23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44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0" fillId="3" borderId="45" xfId="0" applyFont="1" applyFill="1" applyBorder="1" applyAlignment="1">
      <alignment horizontal="left"/>
    </xf>
    <xf numFmtId="0" fontId="10" fillId="3" borderId="2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/>
    <xf numFmtId="0" fontId="0" fillId="0" borderId="35" xfId="0" applyFont="1" applyBorder="1"/>
    <xf numFmtId="0" fontId="2" fillId="3" borderId="46" xfId="0" applyFont="1" applyFill="1" applyBorder="1" applyAlignment="1">
      <alignment horizontal="left"/>
    </xf>
    <xf numFmtId="0" fontId="10" fillId="3" borderId="23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44" xfId="0" applyFont="1" applyFill="1" applyBorder="1" applyAlignment="1">
      <alignment horizontal="left"/>
    </xf>
    <xf numFmtId="0" fontId="13" fillId="2" borderId="41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left" wrapText="1"/>
    </xf>
    <xf numFmtId="0" fontId="0" fillId="0" borderId="0" xfId="0" applyFont="1" applyAlignment="1"/>
    <xf numFmtId="0" fontId="0" fillId="3" borderId="25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/>
    <xf numFmtId="0" fontId="10" fillId="0" borderId="3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0" fontId="12" fillId="0" borderId="0" xfId="0" applyFont="1" applyAlignment="1"/>
    <xf numFmtId="0" fontId="17" fillId="0" borderId="0" xfId="0" applyFont="1"/>
    <xf numFmtId="0" fontId="17" fillId="0" borderId="0" xfId="0" applyFont="1" applyAlignment="1"/>
    <xf numFmtId="0" fontId="3" fillId="4" borderId="9" xfId="0" applyFont="1" applyFill="1" applyBorder="1" applyAlignment="1">
      <alignment vertical="center"/>
    </xf>
    <xf numFmtId="0" fontId="2" fillId="0" borderId="7" xfId="0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26" xfId="0" applyFont="1" applyBorder="1" applyAlignment="1">
      <alignment horizontal="center" vertical="center"/>
    </xf>
    <xf numFmtId="0" fontId="2" fillId="0" borderId="31" xfId="0" applyFont="1" applyBorder="1"/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3" fillId="4" borderId="11" xfId="0" applyFont="1" applyFill="1" applyBorder="1" applyAlignment="1">
      <alignment vertical="center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4"/>
  <sheetViews>
    <sheetView showGridLines="0" zoomScaleNormal="100" workbookViewId="0"/>
  </sheetViews>
  <sheetFormatPr defaultColWidth="14.42578125" defaultRowHeight="15" customHeight="1" x14ac:dyDescent="0.25"/>
  <cols>
    <col min="1" max="1" width="75" customWidth="1"/>
    <col min="2" max="2" width="12" customWidth="1"/>
    <col min="3" max="3" width="6.7109375" customWidth="1"/>
    <col min="4" max="4" width="47.85546875" customWidth="1"/>
    <col min="5" max="5" width="9.140625" hidden="1" customWidth="1"/>
    <col min="6" max="7" width="14.42578125" customWidth="1"/>
  </cols>
  <sheetData>
    <row r="1" spans="1:5" ht="18.75" x14ac:dyDescent="0.25">
      <c r="A1" s="59" t="s">
        <v>0</v>
      </c>
      <c r="B1" s="9"/>
      <c r="C1" s="9"/>
      <c r="D1" s="9"/>
      <c r="E1" s="1" t="s">
        <v>2</v>
      </c>
    </row>
    <row r="2" spans="1:5" ht="15.95" customHeight="1" x14ac:dyDescent="0.25">
      <c r="A2" s="10" t="s">
        <v>3</v>
      </c>
      <c r="B2" s="99"/>
      <c r="C2" s="100"/>
      <c r="D2" s="100"/>
      <c r="E2" s="1" t="s">
        <v>4</v>
      </c>
    </row>
    <row r="3" spans="1:5" ht="15.95" customHeight="1" x14ac:dyDescent="0.25">
      <c r="A3" s="10" t="s">
        <v>5</v>
      </c>
      <c r="B3" s="99"/>
      <c r="C3" s="100"/>
      <c r="D3" s="100"/>
    </row>
    <row r="4" spans="1:5" ht="15.95" customHeight="1" x14ac:dyDescent="0.25">
      <c r="A4" s="10" t="s">
        <v>6</v>
      </c>
      <c r="B4" s="99"/>
      <c r="C4" s="100"/>
      <c r="D4" s="100"/>
    </row>
    <row r="5" spans="1:5" ht="15.95" customHeight="1" thickBot="1" x14ac:dyDescent="0.3">
      <c r="A5" s="11" t="s">
        <v>7</v>
      </c>
      <c r="B5" s="107"/>
      <c r="C5" s="108"/>
      <c r="D5" s="108"/>
    </row>
    <row r="6" spans="1:5" x14ac:dyDescent="0.25">
      <c r="A6" s="101" t="s">
        <v>8</v>
      </c>
      <c r="B6" s="102"/>
      <c r="C6" s="102"/>
      <c r="D6" s="102"/>
    </row>
    <row r="7" spans="1:5" x14ac:dyDescent="0.25">
      <c r="A7" s="101" t="s">
        <v>9</v>
      </c>
      <c r="B7" s="102"/>
      <c r="C7" s="102"/>
      <c r="D7" s="102"/>
      <c r="E7" s="2"/>
    </row>
    <row r="8" spans="1:5" ht="15.75" x14ac:dyDescent="0.25">
      <c r="A8" s="12" t="s">
        <v>10</v>
      </c>
      <c r="B8" s="13"/>
      <c r="C8" s="13"/>
      <c r="D8" s="14" t="s">
        <v>11</v>
      </c>
    </row>
    <row r="9" spans="1:5" ht="45" x14ac:dyDescent="0.25">
      <c r="A9" s="24" t="s">
        <v>12</v>
      </c>
      <c r="B9" s="25"/>
      <c r="C9" s="44" t="s">
        <v>13</v>
      </c>
      <c r="D9" s="26"/>
    </row>
    <row r="10" spans="1:5" ht="30" x14ac:dyDescent="0.25">
      <c r="A10" s="28" t="s">
        <v>14</v>
      </c>
      <c r="B10" s="29"/>
      <c r="C10" s="91"/>
      <c r="D10" s="30"/>
    </row>
    <row r="11" spans="1:5" x14ac:dyDescent="0.25">
      <c r="A11" s="19" t="s">
        <v>15</v>
      </c>
      <c r="B11" s="20"/>
      <c r="C11" s="39" t="s">
        <v>13</v>
      </c>
      <c r="D11" s="18"/>
    </row>
    <row r="12" spans="1:5" x14ac:dyDescent="0.25">
      <c r="A12" s="19" t="s">
        <v>16</v>
      </c>
      <c r="B12" s="20"/>
      <c r="C12" s="39" t="s">
        <v>13</v>
      </c>
      <c r="D12" s="18"/>
    </row>
    <row r="13" spans="1:5" x14ac:dyDescent="0.25">
      <c r="A13" s="31" t="s">
        <v>17</v>
      </c>
      <c r="B13" s="32"/>
      <c r="C13" s="92" t="s">
        <v>13</v>
      </c>
      <c r="D13" s="34"/>
    </row>
    <row r="14" spans="1:5" ht="18.75" customHeight="1" x14ac:dyDescent="0.25">
      <c r="A14" s="36" t="s">
        <v>18</v>
      </c>
      <c r="B14" s="103" t="s">
        <v>2</v>
      </c>
      <c r="C14" s="104"/>
      <c r="D14" s="37"/>
    </row>
    <row r="15" spans="1:5" x14ac:dyDescent="0.25">
      <c r="A15" s="38" t="s">
        <v>19</v>
      </c>
      <c r="B15" s="33"/>
      <c r="C15" s="92" t="s">
        <v>13</v>
      </c>
      <c r="D15" s="34"/>
    </row>
    <row r="16" spans="1:5" ht="30" customHeight="1" x14ac:dyDescent="0.25">
      <c r="A16" s="79" t="s">
        <v>50</v>
      </c>
      <c r="B16" s="35"/>
      <c r="C16" s="45" t="s">
        <v>13</v>
      </c>
      <c r="D16" s="27"/>
    </row>
    <row r="17" spans="1:5" ht="30" customHeight="1" x14ac:dyDescent="0.25">
      <c r="A17" s="80" t="s">
        <v>51</v>
      </c>
      <c r="B17" s="17"/>
      <c r="C17" s="39" t="s">
        <v>20</v>
      </c>
      <c r="D17" s="18"/>
    </row>
    <row r="18" spans="1:5" ht="30" customHeight="1" x14ac:dyDescent="0.25">
      <c r="A18" s="21" t="s">
        <v>21</v>
      </c>
      <c r="B18" s="17"/>
      <c r="C18" s="39" t="s">
        <v>20</v>
      </c>
      <c r="D18" s="18"/>
    </row>
    <row r="19" spans="1:5" ht="18.75" customHeight="1" thickBot="1" x14ac:dyDescent="0.3">
      <c r="A19" s="22" t="s">
        <v>22</v>
      </c>
      <c r="B19" s="105" t="s">
        <v>2</v>
      </c>
      <c r="C19" s="106"/>
      <c r="D19" s="23"/>
    </row>
    <row r="20" spans="1:5" ht="15.75" customHeight="1" thickTop="1" x14ac:dyDescent="0.25">
      <c r="A20" s="15"/>
      <c r="B20" s="15"/>
      <c r="C20" s="15"/>
      <c r="D20" s="16"/>
    </row>
    <row r="21" spans="1:5" ht="15.75" customHeight="1" x14ac:dyDescent="0.25"/>
    <row r="22" spans="1:5" ht="15.75" customHeight="1" x14ac:dyDescent="0.25"/>
    <row r="23" spans="1:5" ht="15.75" customHeight="1" x14ac:dyDescent="0.25">
      <c r="B23" s="2"/>
    </row>
    <row r="24" spans="1:5" ht="30" customHeight="1" x14ac:dyDescent="0.25">
      <c r="B24" s="2"/>
    </row>
    <row r="25" spans="1:5" ht="15.75" customHeight="1" x14ac:dyDescent="0.25">
      <c r="E25" s="3"/>
    </row>
    <row r="26" spans="1:5" ht="30" customHeight="1" x14ac:dyDescent="0.25">
      <c r="E26" s="2"/>
    </row>
    <row r="27" spans="1:5" ht="15.75" customHeight="1" x14ac:dyDescent="0.25"/>
    <row r="28" spans="1:5" ht="15.75" customHeight="1" x14ac:dyDescent="0.25">
      <c r="B28" s="2"/>
    </row>
    <row r="29" spans="1:5" s="7" customFormat="1" ht="15.75" customHeight="1" x14ac:dyDescent="0.25">
      <c r="B29" s="2"/>
    </row>
    <row r="30" spans="1:5" s="7" customFormat="1" ht="15.75" customHeight="1" x14ac:dyDescent="0.25">
      <c r="B30" s="2"/>
    </row>
    <row r="31" spans="1:5" ht="15.75" customHeight="1" x14ac:dyDescent="0.25">
      <c r="B31" s="2"/>
    </row>
    <row r="32" spans="1:5" s="7" customFormat="1" ht="15.75" customHeight="1" x14ac:dyDescent="0.25">
      <c r="B32" s="2"/>
    </row>
    <row r="33" spans="2:2" ht="15.75" customHeight="1" x14ac:dyDescent="0.25"/>
    <row r="34" spans="2:2" ht="15.75" customHeight="1" x14ac:dyDescent="0.25">
      <c r="B34" s="2"/>
    </row>
    <row r="35" spans="2:2" ht="15.75" customHeight="1" x14ac:dyDescent="0.25">
      <c r="B35" s="2"/>
    </row>
    <row r="36" spans="2:2" s="7" customFormat="1" ht="15.75" customHeight="1" x14ac:dyDescent="0.25">
      <c r="B36" s="2"/>
    </row>
    <row r="37" spans="2:2" s="7" customFormat="1" ht="15.75" customHeight="1" x14ac:dyDescent="0.25">
      <c r="B37" s="2"/>
    </row>
    <row r="38" spans="2:2" s="7" customFormat="1" ht="15.75" customHeight="1" x14ac:dyDescent="0.25">
      <c r="B38" s="2"/>
    </row>
    <row r="39" spans="2:2" s="7" customFormat="1" ht="15.75" customHeight="1" x14ac:dyDescent="0.25">
      <c r="B39" s="2"/>
    </row>
    <row r="40" spans="2:2" s="7" customFormat="1" ht="15.75" customHeight="1" x14ac:dyDescent="0.25">
      <c r="B40" s="2"/>
    </row>
    <row r="41" spans="2:2" ht="15.75" customHeight="1" x14ac:dyDescent="0.25">
      <c r="B41" s="2"/>
    </row>
    <row r="42" spans="2:2" s="7" customFormat="1" ht="15.75" customHeight="1" x14ac:dyDescent="0.25">
      <c r="B42" s="2"/>
    </row>
    <row r="43" spans="2:2" ht="15.75" customHeight="1" x14ac:dyDescent="0.25"/>
    <row r="44" spans="2:2" ht="15.75" customHeight="1" x14ac:dyDescent="0.25">
      <c r="B44" s="2"/>
    </row>
    <row r="45" spans="2:2" s="7" customFormat="1" ht="15.75" customHeight="1" x14ac:dyDescent="0.25">
      <c r="B45" s="2"/>
    </row>
    <row r="46" spans="2:2" s="7" customFormat="1" ht="15.75" customHeight="1" x14ac:dyDescent="0.25">
      <c r="B46" s="2"/>
    </row>
    <row r="47" spans="2:2" ht="15.75" customHeight="1" x14ac:dyDescent="0.25">
      <c r="B47" s="2"/>
    </row>
    <row r="48" spans="2:2" ht="15.75" customHeight="1" x14ac:dyDescent="0.25">
      <c r="B48" s="2"/>
    </row>
    <row r="49" spans="2:2" ht="15.75" customHeight="1" x14ac:dyDescent="0.25"/>
    <row r="50" spans="2:2" ht="15.75" customHeight="1" x14ac:dyDescent="0.25">
      <c r="B50" s="2"/>
    </row>
    <row r="51" spans="2:2" ht="15.75" customHeight="1" x14ac:dyDescent="0.25">
      <c r="B51" s="2"/>
    </row>
    <row r="52" spans="2:2" ht="15.75" customHeight="1" x14ac:dyDescent="0.25">
      <c r="B52" s="2"/>
    </row>
    <row r="53" spans="2:2" ht="15.75" customHeight="1" x14ac:dyDescent="0.25">
      <c r="B53" s="2"/>
    </row>
    <row r="54" spans="2:2" ht="15.75" customHeight="1" x14ac:dyDescent="0.25">
      <c r="B54" s="2"/>
    </row>
    <row r="55" spans="2:2" ht="15.75" customHeight="1" x14ac:dyDescent="0.25"/>
    <row r="56" spans="2:2" ht="15.75" customHeight="1" x14ac:dyDescent="0.25">
      <c r="B56" s="2"/>
    </row>
    <row r="57" spans="2:2" ht="15.75" customHeight="1" x14ac:dyDescent="0.25"/>
    <row r="58" spans="2:2" ht="15.75" customHeight="1" x14ac:dyDescent="0.25"/>
    <row r="59" spans="2:2" ht="15.75" customHeight="1" x14ac:dyDescent="0.25"/>
    <row r="60" spans="2:2" ht="15.75" customHeight="1" x14ac:dyDescent="0.25"/>
    <row r="61" spans="2:2" ht="15.75" customHeight="1" x14ac:dyDescent="0.25"/>
    <row r="62" spans="2:2" ht="15.75" customHeight="1" x14ac:dyDescent="0.25"/>
    <row r="63" spans="2:2" ht="15.75" customHeight="1" x14ac:dyDescent="0.25"/>
    <row r="64" spans="2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8">
    <mergeCell ref="B2:D2"/>
    <mergeCell ref="A6:D6"/>
    <mergeCell ref="A7:D7"/>
    <mergeCell ref="B14:C14"/>
    <mergeCell ref="B19:C19"/>
    <mergeCell ref="B3:D3"/>
    <mergeCell ref="B4:D4"/>
    <mergeCell ref="B5:D5"/>
  </mergeCells>
  <dataValidations count="1">
    <dataValidation type="list" allowBlank="1" sqref="B14 B19:C19">
      <formula1>$E$1:$E$3</formula1>
    </dataValidation>
  </dataValidations>
  <pageMargins left="0.7" right="0.7" top="0.75" bottom="0.75" header="0" footer="0"/>
  <pageSetup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5"/>
  <sheetViews>
    <sheetView tabSelected="1" zoomScaleNormal="100" workbookViewId="0"/>
  </sheetViews>
  <sheetFormatPr defaultRowHeight="15" x14ac:dyDescent="0.25"/>
  <cols>
    <col min="1" max="1" width="69.5703125" bestFit="1" customWidth="1"/>
    <col min="2" max="2" width="17.28515625" bestFit="1" customWidth="1"/>
    <col min="3" max="14" width="14.7109375" customWidth="1"/>
    <col min="17" max="17" width="9.140625" hidden="1" customWidth="1"/>
    <col min="18" max="19" width="9.140625" style="93" hidden="1" customWidth="1"/>
    <col min="20" max="20" width="9.140625" hidden="1" customWidth="1"/>
    <col min="21" max="21" width="11.42578125" hidden="1" customWidth="1"/>
    <col min="22" max="22" width="11.5703125" hidden="1" customWidth="1"/>
  </cols>
  <sheetData>
    <row r="1" spans="1:24" ht="20.25" thickTop="1" thickBot="1" x14ac:dyDescent="0.35">
      <c r="A1" s="62" t="s">
        <v>49</v>
      </c>
      <c r="B1" s="88" t="s">
        <v>59</v>
      </c>
      <c r="C1" s="63">
        <v>43556</v>
      </c>
      <c r="D1" s="63">
        <v>43586</v>
      </c>
      <c r="E1" s="63">
        <v>43617</v>
      </c>
      <c r="F1" s="63">
        <v>43647</v>
      </c>
      <c r="G1" s="63">
        <v>43678</v>
      </c>
      <c r="H1" s="63">
        <v>43709</v>
      </c>
      <c r="I1" s="63">
        <v>43739</v>
      </c>
      <c r="J1" s="63">
        <v>43770</v>
      </c>
      <c r="K1" s="63">
        <v>43800</v>
      </c>
      <c r="L1" s="63">
        <v>43831</v>
      </c>
      <c r="M1" s="63">
        <v>43862</v>
      </c>
      <c r="N1" s="64">
        <v>43891</v>
      </c>
      <c r="Q1" s="96" t="s">
        <v>67</v>
      </c>
      <c r="R1" s="96"/>
      <c r="S1" s="96"/>
      <c r="U1" t="s">
        <v>1</v>
      </c>
      <c r="V1" s="8" t="s">
        <v>1</v>
      </c>
    </row>
    <row r="2" spans="1:24" ht="18" thickBot="1" x14ac:dyDescent="0.3">
      <c r="A2" s="68" t="s">
        <v>23</v>
      </c>
      <c r="B2" s="66"/>
      <c r="C2" s="66"/>
      <c r="D2" s="50"/>
      <c r="E2" s="50"/>
      <c r="F2" s="50"/>
      <c r="G2" s="50"/>
      <c r="H2" s="50"/>
      <c r="I2" s="50"/>
      <c r="J2" s="50"/>
      <c r="K2" s="50"/>
      <c r="L2" s="50"/>
      <c r="M2" s="50"/>
      <c r="N2" s="67"/>
      <c r="U2" s="8" t="s">
        <v>46</v>
      </c>
      <c r="V2" s="8" t="s">
        <v>47</v>
      </c>
    </row>
    <row r="3" spans="1:24" x14ac:dyDescent="0.25">
      <c r="A3" s="69" t="s">
        <v>24</v>
      </c>
      <c r="B3" s="94" t="s">
        <v>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65"/>
      <c r="Q3">
        <f>SUM(C3:N3)</f>
        <v>0</v>
      </c>
      <c r="R3" s="8" t="s">
        <v>68</v>
      </c>
      <c r="S3" s="8"/>
      <c r="U3" t="s">
        <v>39</v>
      </c>
      <c r="V3" s="8" t="s">
        <v>25</v>
      </c>
    </row>
    <row r="4" spans="1:24" x14ac:dyDescent="0.25">
      <c r="A4" s="70" t="s">
        <v>26</v>
      </c>
      <c r="B4" s="94" t="s">
        <v>61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52"/>
      <c r="Q4" s="90">
        <f>SUMPRODUCT(C4:N4, C5:N5)</f>
        <v>0</v>
      </c>
      <c r="R4" s="8" t="s">
        <v>68</v>
      </c>
      <c r="S4" s="8"/>
      <c r="U4" t="s">
        <v>45</v>
      </c>
    </row>
    <row r="5" spans="1:24" ht="30" customHeight="1" thickBot="1" x14ac:dyDescent="0.3">
      <c r="A5" s="89" t="s">
        <v>60</v>
      </c>
      <c r="B5" s="41" t="s">
        <v>13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53"/>
      <c r="Q5" s="90" t="e">
        <f>Q4/SUM(C4:N4)</f>
        <v>#DIV/0!</v>
      </c>
      <c r="R5" s="8" t="s">
        <v>13</v>
      </c>
      <c r="S5" s="8"/>
    </row>
    <row r="6" spans="1:24" ht="16.5" thickBot="1" x14ac:dyDescent="0.3">
      <c r="A6" s="71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54"/>
      <c r="Q6" s="90"/>
    </row>
    <row r="7" spans="1:24" ht="30" customHeight="1" x14ac:dyDescent="0.25">
      <c r="A7" s="72" t="s">
        <v>48</v>
      </c>
      <c r="B7" s="61"/>
      <c r="C7" s="60"/>
      <c r="D7" s="51"/>
      <c r="E7" s="51"/>
      <c r="F7" s="51"/>
      <c r="G7" s="51"/>
      <c r="H7" s="51"/>
      <c r="I7" s="51"/>
      <c r="J7" s="51"/>
      <c r="K7" s="51"/>
      <c r="L7" s="51"/>
      <c r="M7" s="51"/>
      <c r="N7" s="55"/>
      <c r="Q7" s="90"/>
    </row>
    <row r="8" spans="1:24" x14ac:dyDescent="0.25">
      <c r="A8" s="73" t="s">
        <v>28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6"/>
    </row>
    <row r="9" spans="1:24" x14ac:dyDescent="0.25">
      <c r="A9" s="74" t="s">
        <v>29</v>
      </c>
      <c r="B9" s="45" t="s">
        <v>39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57"/>
      <c r="Q9" s="90">
        <f t="shared" ref="Q9:Q42" si="0">SUM(C9:N9)</f>
        <v>0</v>
      </c>
      <c r="R9" s="8" t="s">
        <v>69</v>
      </c>
      <c r="S9" s="8"/>
    </row>
    <row r="10" spans="1:24" x14ac:dyDescent="0.25">
      <c r="A10" s="75" t="s">
        <v>52</v>
      </c>
      <c r="B10" s="39" t="s">
        <v>39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52"/>
      <c r="Q10" s="90">
        <f t="shared" si="0"/>
        <v>0</v>
      </c>
      <c r="R10" s="8" t="s">
        <v>69</v>
      </c>
      <c r="S10" s="8"/>
    </row>
    <row r="11" spans="1:24" x14ac:dyDescent="0.25">
      <c r="A11" s="75" t="s">
        <v>53</v>
      </c>
      <c r="B11" s="39" t="s">
        <v>39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52"/>
      <c r="Q11" s="90">
        <f t="shared" si="0"/>
        <v>0</v>
      </c>
      <c r="R11" s="8" t="s">
        <v>69</v>
      </c>
      <c r="S11" s="8"/>
    </row>
    <row r="12" spans="1:24" x14ac:dyDescent="0.25">
      <c r="A12" s="95" t="s">
        <v>30</v>
      </c>
      <c r="B12" s="39" t="s">
        <v>39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52"/>
      <c r="Q12" s="90">
        <f t="shared" si="0"/>
        <v>0</v>
      </c>
      <c r="R12" s="8" t="s">
        <v>69</v>
      </c>
      <c r="S12" s="8"/>
    </row>
    <row r="13" spans="1:24" s="90" customFormat="1" x14ac:dyDescent="0.25">
      <c r="A13" s="95" t="s">
        <v>62</v>
      </c>
      <c r="B13" s="39" t="s">
        <v>39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52"/>
      <c r="Q13" s="90">
        <f t="shared" si="0"/>
        <v>0</v>
      </c>
      <c r="R13" s="8" t="s">
        <v>69</v>
      </c>
      <c r="S13" s="8"/>
    </row>
    <row r="14" spans="1:24" s="90" customFormat="1" x14ac:dyDescent="0.25">
      <c r="A14" s="95" t="s">
        <v>63</v>
      </c>
      <c r="B14" s="39" t="s">
        <v>39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2"/>
      <c r="Q14" s="90">
        <f t="shared" si="0"/>
        <v>0</v>
      </c>
      <c r="R14" s="8" t="s">
        <v>69</v>
      </c>
      <c r="S14" s="8"/>
      <c r="W14" s="93"/>
      <c r="X14" s="93"/>
    </row>
    <row r="15" spans="1:24" x14ac:dyDescent="0.25">
      <c r="A15" s="84" t="s">
        <v>65</v>
      </c>
      <c r="B15" s="81" t="s">
        <v>39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  <c r="Q15" s="90">
        <f t="shared" si="0"/>
        <v>0</v>
      </c>
      <c r="R15" s="8" t="s">
        <v>69</v>
      </c>
      <c r="S15" s="8"/>
    </row>
    <row r="16" spans="1:24" x14ac:dyDescent="0.25">
      <c r="A16" s="73" t="s">
        <v>31</v>
      </c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6"/>
      <c r="P16" s="90"/>
      <c r="Q16" s="90"/>
    </row>
    <row r="17" spans="1:20" x14ac:dyDescent="0.25">
      <c r="A17" s="74" t="s">
        <v>54</v>
      </c>
      <c r="B17" s="45" t="s">
        <v>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7"/>
      <c r="P17" s="90"/>
      <c r="Q17" s="90">
        <f>SUM(C17:N17) * IF(B17=$U$3, 1, IF(B17=$U$2, 1/S17, 0))</f>
        <v>0</v>
      </c>
      <c r="R17" s="8" t="s">
        <v>69</v>
      </c>
      <c r="S17" s="98">
        <v>13.679455881898358</v>
      </c>
      <c r="T17" s="98" t="s">
        <v>73</v>
      </c>
    </row>
    <row r="18" spans="1:20" x14ac:dyDescent="0.25">
      <c r="A18" s="75" t="s">
        <v>32</v>
      </c>
      <c r="B18" s="45" t="s">
        <v>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2"/>
      <c r="P18" s="90"/>
      <c r="Q18" s="93">
        <f t="shared" ref="Q18:Q35" si="1">SUM(C18:N18) * IF(B18=$U$3, 1, IF(B18=$U$2, 1/S18, 0))</f>
        <v>0</v>
      </c>
      <c r="R18" s="8" t="s">
        <v>69</v>
      </c>
      <c r="S18" s="98">
        <v>8.9866158977295818</v>
      </c>
      <c r="T18" s="98" t="s">
        <v>73</v>
      </c>
    </row>
    <row r="19" spans="1:20" x14ac:dyDescent="0.25">
      <c r="A19" s="76" t="s">
        <v>33</v>
      </c>
      <c r="B19" s="45" t="s">
        <v>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53"/>
      <c r="P19" s="90"/>
      <c r="Q19" s="93">
        <f t="shared" si="1"/>
        <v>0</v>
      </c>
      <c r="R19" s="8" t="s">
        <v>69</v>
      </c>
      <c r="S19" s="98">
        <v>8.1053700539912921</v>
      </c>
      <c r="T19" s="98" t="s">
        <v>73</v>
      </c>
    </row>
    <row r="20" spans="1:20" s="90" customFormat="1" x14ac:dyDescent="0.25">
      <c r="A20" s="87" t="s">
        <v>64</v>
      </c>
      <c r="B20" s="45" t="s">
        <v>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53"/>
      <c r="Q20" s="93">
        <f t="shared" si="1"/>
        <v>0</v>
      </c>
      <c r="R20" s="8" t="s">
        <v>69</v>
      </c>
      <c r="S20" s="98">
        <v>89.81653039100064</v>
      </c>
      <c r="T20" s="98" t="s">
        <v>73</v>
      </c>
    </row>
    <row r="21" spans="1:20" x14ac:dyDescent="0.25">
      <c r="A21" s="76" t="s">
        <v>56</v>
      </c>
      <c r="B21" s="45" t="s">
        <v>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3"/>
      <c r="Q21" s="93">
        <f t="shared" si="1"/>
        <v>0</v>
      </c>
      <c r="R21" s="8" t="s">
        <v>69</v>
      </c>
      <c r="S21" s="98">
        <v>18.65562063501617</v>
      </c>
      <c r="T21" s="98" t="s">
        <v>73</v>
      </c>
    </row>
    <row r="22" spans="1:20" x14ac:dyDescent="0.25">
      <c r="A22" s="76" t="s">
        <v>55</v>
      </c>
      <c r="B22" s="45" t="s">
        <v>1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53"/>
      <c r="Q22" s="93">
        <f t="shared" si="1"/>
        <v>0</v>
      </c>
      <c r="R22" s="8" t="s">
        <v>69</v>
      </c>
      <c r="S22" s="98">
        <v>12.804670533735408</v>
      </c>
      <c r="T22" s="98" t="s">
        <v>73</v>
      </c>
    </row>
    <row r="23" spans="1:20" x14ac:dyDescent="0.25">
      <c r="A23" s="76" t="s">
        <v>34</v>
      </c>
      <c r="B23" s="45" t="s">
        <v>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53"/>
      <c r="Q23" s="93">
        <f t="shared" si="1"/>
        <v>0</v>
      </c>
      <c r="R23" s="8" t="s">
        <v>69</v>
      </c>
      <c r="S23" s="98">
        <v>11.212825729877485</v>
      </c>
      <c r="T23" s="98" t="s">
        <v>73</v>
      </c>
    </row>
    <row r="24" spans="1:20" x14ac:dyDescent="0.25">
      <c r="A24" s="76" t="s">
        <v>57</v>
      </c>
      <c r="B24" s="45" t="s">
        <v>1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53"/>
      <c r="Q24" s="93">
        <f t="shared" si="1"/>
        <v>0</v>
      </c>
      <c r="R24" s="8" t="s">
        <v>69</v>
      </c>
      <c r="S24" s="98">
        <v>7.9611564224954012</v>
      </c>
      <c r="T24" s="98" t="s">
        <v>73</v>
      </c>
    </row>
    <row r="25" spans="1:20" x14ac:dyDescent="0.25">
      <c r="A25" s="75" t="s">
        <v>58</v>
      </c>
      <c r="B25" s="45" t="s">
        <v>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2"/>
      <c r="Q25" s="93">
        <f t="shared" si="1"/>
        <v>0</v>
      </c>
      <c r="R25" s="8" t="s">
        <v>69</v>
      </c>
      <c r="S25" s="98">
        <v>8.3779512749492557</v>
      </c>
      <c r="T25" s="98" t="s">
        <v>73</v>
      </c>
    </row>
    <row r="26" spans="1:20" s="90" customFormat="1" x14ac:dyDescent="0.25">
      <c r="A26" s="86" t="s">
        <v>75</v>
      </c>
      <c r="B26" s="45" t="s">
        <v>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2"/>
      <c r="Q26" s="93">
        <f t="shared" si="1"/>
        <v>0</v>
      </c>
      <c r="R26" s="8" t="s">
        <v>69</v>
      </c>
      <c r="S26" s="98">
        <v>8.7663044367950089</v>
      </c>
      <c r="T26" s="98" t="s">
        <v>73</v>
      </c>
    </row>
    <row r="27" spans="1:20" s="90" customFormat="1" x14ac:dyDescent="0.25">
      <c r="A27" s="86" t="s">
        <v>76</v>
      </c>
      <c r="B27" s="45" t="s">
        <v>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2"/>
      <c r="Q27" s="93">
        <f t="shared" si="1"/>
        <v>0</v>
      </c>
      <c r="R27" s="8" t="s">
        <v>69</v>
      </c>
      <c r="S27" s="98">
        <v>8.8984913133557519</v>
      </c>
      <c r="T27" s="98" t="s">
        <v>73</v>
      </c>
    </row>
    <row r="28" spans="1:20" x14ac:dyDescent="0.25">
      <c r="A28" s="84" t="s">
        <v>65</v>
      </c>
      <c r="B28" s="45" t="s">
        <v>1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  <c r="Q28" s="93">
        <f t="shared" si="1"/>
        <v>0</v>
      </c>
      <c r="R28" s="8" t="s">
        <v>69</v>
      </c>
      <c r="S28"/>
    </row>
    <row r="29" spans="1:20" x14ac:dyDescent="0.25">
      <c r="A29" s="77" t="s">
        <v>35</v>
      </c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6"/>
      <c r="Q29" s="90"/>
      <c r="S29"/>
    </row>
    <row r="30" spans="1:20" x14ac:dyDescent="0.25">
      <c r="A30" s="74" t="s">
        <v>32</v>
      </c>
      <c r="B30" s="45" t="s">
        <v>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57"/>
      <c r="Q30" s="93">
        <f t="shared" si="1"/>
        <v>0</v>
      </c>
      <c r="R30" s="8" t="s">
        <v>69</v>
      </c>
      <c r="S30" s="98">
        <v>8.9866158977295818</v>
      </c>
      <c r="T30" s="98" t="s">
        <v>73</v>
      </c>
    </row>
    <row r="31" spans="1:20" s="90" customFormat="1" x14ac:dyDescent="0.25">
      <c r="A31" s="85" t="s">
        <v>33</v>
      </c>
      <c r="B31" s="45" t="s">
        <v>1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57"/>
      <c r="Q31" s="93">
        <f t="shared" si="1"/>
        <v>0</v>
      </c>
      <c r="R31" s="8" t="s">
        <v>69</v>
      </c>
      <c r="S31" s="98">
        <v>8.1053700539912921</v>
      </c>
      <c r="T31" s="98" t="s">
        <v>73</v>
      </c>
    </row>
    <row r="32" spans="1:20" x14ac:dyDescent="0.25">
      <c r="A32" s="85" t="s">
        <v>55</v>
      </c>
      <c r="B32" s="45" t="s">
        <v>1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7"/>
      <c r="Q32" s="93">
        <f t="shared" si="1"/>
        <v>0</v>
      </c>
      <c r="R32" s="8" t="s">
        <v>69</v>
      </c>
      <c r="S32" s="98">
        <v>12.804670533735408</v>
      </c>
      <c r="T32" s="98" t="s">
        <v>73</v>
      </c>
    </row>
    <row r="33" spans="1:20" x14ac:dyDescent="0.25">
      <c r="A33" s="85" t="s">
        <v>34</v>
      </c>
      <c r="B33" s="45" t="s">
        <v>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57"/>
      <c r="Q33" s="93">
        <f t="shared" si="1"/>
        <v>0</v>
      </c>
      <c r="R33" s="8" t="s">
        <v>69</v>
      </c>
      <c r="S33" s="98">
        <v>11.212825729877485</v>
      </c>
      <c r="T33" s="98" t="s">
        <v>73</v>
      </c>
    </row>
    <row r="34" spans="1:20" s="90" customFormat="1" x14ac:dyDescent="0.25">
      <c r="A34" s="76" t="s">
        <v>57</v>
      </c>
      <c r="B34" s="45" t="s">
        <v>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57"/>
      <c r="Q34" s="93">
        <f t="shared" si="1"/>
        <v>0</v>
      </c>
      <c r="R34" s="8" t="s">
        <v>69</v>
      </c>
      <c r="S34" s="98">
        <v>7.9611564224954012</v>
      </c>
      <c r="T34" s="98" t="s">
        <v>73</v>
      </c>
    </row>
    <row r="35" spans="1:20" x14ac:dyDescent="0.25">
      <c r="A35" s="86" t="s">
        <v>58</v>
      </c>
      <c r="B35" s="45" t="s">
        <v>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2"/>
      <c r="Q35" s="93">
        <f t="shared" si="1"/>
        <v>0</v>
      </c>
      <c r="R35" s="8" t="s">
        <v>69</v>
      </c>
      <c r="S35" s="98">
        <v>8.3779512749492557</v>
      </c>
      <c r="T35" s="98" t="s">
        <v>73</v>
      </c>
    </row>
    <row r="36" spans="1:20" ht="15.75" thickBot="1" x14ac:dyDescent="0.3">
      <c r="A36" s="84" t="s">
        <v>65</v>
      </c>
      <c r="B36" s="45" t="s">
        <v>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53"/>
      <c r="Q36" s="93">
        <f>SUM(C36:N36)</f>
        <v>0</v>
      </c>
      <c r="R36" s="8"/>
    </row>
    <row r="37" spans="1:20" ht="16.5" thickBot="1" x14ac:dyDescent="0.3">
      <c r="A37" s="71" t="s">
        <v>36</v>
      </c>
      <c r="B37" s="49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54"/>
      <c r="Q37" s="90"/>
    </row>
    <row r="38" spans="1:20" x14ac:dyDescent="0.25">
      <c r="A38" s="74" t="s">
        <v>77</v>
      </c>
      <c r="B38" s="45" t="s">
        <v>37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57"/>
      <c r="Q38" s="90">
        <f t="shared" si="0"/>
        <v>0</v>
      </c>
      <c r="R38" s="8" t="s">
        <v>70</v>
      </c>
      <c r="S38" s="8"/>
    </row>
    <row r="39" spans="1:20" x14ac:dyDescent="0.25">
      <c r="A39" s="75" t="s">
        <v>38</v>
      </c>
      <c r="B39" s="39" t="s">
        <v>39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52"/>
      <c r="P39" s="90"/>
      <c r="Q39" s="90">
        <f t="shared" si="0"/>
        <v>0</v>
      </c>
      <c r="R39" s="8" t="s">
        <v>69</v>
      </c>
      <c r="S39" s="8"/>
      <c r="T39" s="90"/>
    </row>
    <row r="40" spans="1:20" x14ac:dyDescent="0.25">
      <c r="A40" s="75" t="s">
        <v>40</v>
      </c>
      <c r="B40" s="39" t="s">
        <v>41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52"/>
      <c r="P40" s="90"/>
      <c r="Q40" s="90">
        <f t="shared" si="0"/>
        <v>0</v>
      </c>
      <c r="R40" s="8" t="s">
        <v>74</v>
      </c>
      <c r="S40" s="8"/>
      <c r="T40" s="90"/>
    </row>
    <row r="41" spans="1:20" x14ac:dyDescent="0.25">
      <c r="A41" s="75" t="s">
        <v>42</v>
      </c>
      <c r="B41" s="39" t="s">
        <v>41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52"/>
      <c r="P41" s="90"/>
      <c r="Q41" s="90">
        <f t="shared" si="0"/>
        <v>0</v>
      </c>
      <c r="R41" s="8" t="s">
        <v>74</v>
      </c>
      <c r="S41" s="8"/>
      <c r="T41" s="90"/>
    </row>
    <row r="42" spans="1:20" ht="15.75" thickBot="1" x14ac:dyDescent="0.3">
      <c r="A42" s="87" t="s">
        <v>66</v>
      </c>
      <c r="B42" s="44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53"/>
      <c r="P42" s="90"/>
      <c r="Q42" s="90">
        <f t="shared" si="0"/>
        <v>0</v>
      </c>
      <c r="R42" s="8"/>
      <c r="S42" s="8"/>
      <c r="T42" s="90"/>
    </row>
    <row r="43" spans="1:20" ht="16.5" thickBot="1" x14ac:dyDescent="0.3">
      <c r="A43" s="71" t="s">
        <v>43</v>
      </c>
      <c r="B43" s="5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54"/>
      <c r="P43" s="90"/>
      <c r="Q43" s="90"/>
      <c r="T43" s="90"/>
    </row>
    <row r="44" spans="1:20" ht="15.75" thickBot="1" x14ac:dyDescent="0.3">
      <c r="A44" s="78" t="s">
        <v>44</v>
      </c>
      <c r="B44" s="47" t="s">
        <v>1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8"/>
      <c r="P44" s="90"/>
      <c r="Q44" s="90">
        <f>SUM(C44:N44) * IF(B44=$V$3, 1, $S44 / 2000)</f>
        <v>0</v>
      </c>
      <c r="R44" s="93" t="s">
        <v>72</v>
      </c>
      <c r="S44" s="97">
        <f>120*2.2046/1.308</f>
        <v>202.25688073394497</v>
      </c>
      <c r="T44" s="98" t="s">
        <v>71</v>
      </c>
    </row>
    <row r="45" spans="1:20" ht="15.75" thickTop="1" x14ac:dyDescent="0.25"/>
  </sheetData>
  <dataValidations count="3">
    <dataValidation type="list" allowBlank="1" showErrorMessage="1" sqref="B44">
      <formula1>$V$1:$V$3</formula1>
    </dataValidation>
    <dataValidation type="list" allowBlank="1" showInputMessage="1" showErrorMessage="1" prompt="Select units" sqref="B17:B28">
      <formula1>$U$1:$U$3</formula1>
    </dataValidation>
    <dataValidation type="list" allowBlank="1" showInputMessage="1" showErrorMessage="1" prompt="Select units" sqref="B30:B36">
      <formula1>$U$1:$U$4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EPD - General Questions</vt:lpstr>
      <vt:lpstr>EPD - Monthly Input-Output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Luke</dc:creator>
  <cp:lastModifiedBy>Carpentier, Jenna</cp:lastModifiedBy>
  <cp:lastPrinted>2019-02-07T16:45:57Z</cp:lastPrinted>
  <dcterms:created xsi:type="dcterms:W3CDTF">2019-02-07T17:01:00Z</dcterms:created>
  <dcterms:modified xsi:type="dcterms:W3CDTF">2019-03-14T15:21:06Z</dcterms:modified>
</cp:coreProperties>
</file>